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11464\Desktop\"/>
    </mc:Choice>
  </mc:AlternateContent>
  <xr:revisionPtr revIDLastSave="0" documentId="8_{79449BC6-7149-4E0B-B11D-CD6598B5E89F}" xr6:coauthVersionLast="47" xr6:coauthVersionMax="47" xr10:uidLastSave="{00000000-0000-0000-0000-000000000000}"/>
  <bookViews>
    <workbookView xWindow="-110" yWindow="-110" windowWidth="19420" windowHeight="1056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<sst xmlns="http://schemas.openxmlformats.org/spreadsheetml/2006/main" count="69" uniqueCount="58">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</sst>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4" fillId="2" borderId="1" xfId="0" applyNumberFormat="1"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70" zoomScaleNormal="100" zoomScaleSheetLayoutView="70" workbookViewId="0">
      <selection activeCell="D7" sqref="D7:F7"/>
    </sheetView>
  </sheetViews>
  <sheetFormatPr defaultColWidth="9" defaultRowHeight="13" x14ac:dyDescent="0.2"/>
  <cols>
    <col min="1" max="1" width="4" style="9" customWidth="1"/>
    <col min="2" max="2" width="6.26953125" style="9" customWidth="1"/>
    <col min="3" max="3" width="13.26953125" style="9" customWidth="1"/>
    <col min="4" max="4" width="56.26953125" style="9" customWidth="1"/>
    <col min="5" max="5" width="11.26953125" style="9" customWidth="1"/>
    <col min="6" max="6" width="3.7265625" style="9" customWidth="1"/>
    <col min="7" max="7" width="12.6328125" style="10" customWidth="1"/>
    <col min="8" max="16384" width="9" style="9"/>
  </cols>
  <sheetData>
    <row r="1" spans="1:7" s="8" customFormat="1" ht="37.5" customHeight="1" x14ac:dyDescent="0.2">
      <c r="A1" s="20" t="s">
        <v>0</v>
      </c>
      <c r="B1" s="20"/>
      <c r="C1" s="20"/>
      <c r="D1" s="20"/>
      <c r="E1" s="20"/>
      <c r="F1" s="20"/>
      <c r="G1" s="7"/>
    </row>
    <row r="2" spans="1:7" ht="11.25" customHeight="1" x14ac:dyDescent="0.2"/>
    <row r="3" spans="1:7" ht="22.5" customHeight="1" x14ac:dyDescent="0.2">
      <c r="A3" s="21" t="s">
        <v>1</v>
      </c>
      <c r="B3" s="22"/>
      <c r="C3" s="23"/>
      <c r="D3" s="24"/>
      <c r="E3" s="25"/>
      <c r="F3" s="26"/>
    </row>
    <row r="4" spans="1:7" ht="22.5" customHeight="1" x14ac:dyDescent="0.2">
      <c r="A4" s="33" t="s">
        <v>2</v>
      </c>
      <c r="B4" s="33"/>
      <c r="C4" s="12" t="s">
        <v>3</v>
      </c>
      <c r="D4" s="30"/>
      <c r="E4" s="30"/>
      <c r="F4" s="30"/>
    </row>
    <row r="5" spans="1:7" ht="22.5" customHeight="1" x14ac:dyDescent="0.2">
      <c r="A5" s="33"/>
      <c r="B5" s="33"/>
      <c r="C5" s="12" t="s">
        <v>4</v>
      </c>
      <c r="D5" s="30"/>
      <c r="E5" s="30"/>
      <c r="F5" s="30"/>
    </row>
    <row r="6" spans="1:7" ht="22.5" customHeight="1" x14ac:dyDescent="0.2">
      <c r="A6" s="33"/>
      <c r="B6" s="33"/>
      <c r="C6" s="12" t="s">
        <v>5</v>
      </c>
      <c r="D6" s="30"/>
      <c r="E6" s="30"/>
      <c r="F6" s="30"/>
    </row>
    <row r="7" spans="1:7" ht="22.5" customHeight="1" x14ac:dyDescent="0.2">
      <c r="A7" s="33"/>
      <c r="B7" s="33"/>
      <c r="C7" s="12" t="s">
        <v>6</v>
      </c>
      <c r="D7" s="31"/>
      <c r="E7" s="30"/>
      <c r="F7" s="30"/>
    </row>
    <row r="8" spans="1:7" ht="11.25" customHeight="1" x14ac:dyDescent="0.2"/>
    <row r="9" spans="1:7" ht="22.5" customHeight="1" x14ac:dyDescent="0.2">
      <c r="A9" s="21" t="s">
        <v>7</v>
      </c>
      <c r="B9" s="22"/>
      <c r="C9" s="23"/>
      <c r="D9" s="27"/>
      <c r="E9" s="28"/>
      <c r="F9" s="29"/>
    </row>
    <row r="10" spans="1:7" ht="22.5" customHeight="1" x14ac:dyDescent="0.2">
      <c r="A10" s="21" t="s">
        <v>8</v>
      </c>
      <c r="B10" s="22"/>
      <c r="C10" s="23"/>
      <c r="D10" s="27"/>
      <c r="E10" s="28"/>
      <c r="F10" s="29"/>
    </row>
    <row r="11" spans="1:7" ht="11.25" customHeight="1" x14ac:dyDescent="0.2">
      <c r="A11" s="13"/>
      <c r="B11" s="13"/>
    </row>
    <row r="12" spans="1:7" ht="18" customHeight="1" x14ac:dyDescent="0.2">
      <c r="A12" s="33" t="s">
        <v>9</v>
      </c>
      <c r="B12" s="33"/>
      <c r="C12" s="33"/>
      <c r="D12" s="33"/>
      <c r="E12" s="21" t="s">
        <v>10</v>
      </c>
      <c r="F12" s="23"/>
    </row>
    <row r="13" spans="1:7" ht="26.25" customHeight="1" x14ac:dyDescent="0.2">
      <c r="A13" s="12" t="s">
        <v>11</v>
      </c>
      <c r="B13" s="19" t="s">
        <v>12</v>
      </c>
      <c r="C13" s="14"/>
      <c r="D13" s="14"/>
      <c r="E13" s="5">
        <v>5</v>
      </c>
      <c r="F13" s="11" t="s">
        <v>13</v>
      </c>
    </row>
    <row r="14" spans="1:7" ht="26.25" customHeight="1" x14ac:dyDescent="0.2">
      <c r="A14" s="12" t="s">
        <v>14</v>
      </c>
      <c r="B14" s="19" t="s">
        <v>15</v>
      </c>
      <c r="C14" s="14"/>
      <c r="D14" s="14"/>
      <c r="E14" s="5">
        <v>0</v>
      </c>
      <c r="F14" s="11" t="s">
        <v>13</v>
      </c>
    </row>
    <row r="15" spans="1:7" ht="26.25" customHeight="1" x14ac:dyDescent="0.2">
      <c r="A15" s="12" t="s">
        <v>16</v>
      </c>
      <c r="B15" s="19" t="s">
        <v>17</v>
      </c>
      <c r="C15" s="14"/>
      <c r="D15" s="14"/>
      <c r="E15" s="5">
        <v>0</v>
      </c>
      <c r="F15" s="11" t="s">
        <v>13</v>
      </c>
    </row>
    <row r="16" spans="1:7" ht="26.25" customHeight="1" x14ac:dyDescent="0.2">
      <c r="A16" s="12" t="s">
        <v>18</v>
      </c>
      <c r="B16" s="19" t="s">
        <v>19</v>
      </c>
      <c r="C16" s="14"/>
      <c r="D16" s="14"/>
      <c r="E16" s="5">
        <v>0</v>
      </c>
      <c r="F16" s="11" t="s">
        <v>13</v>
      </c>
    </row>
    <row r="17" spans="1:9" ht="26.25" customHeight="1" x14ac:dyDescent="0.2">
      <c r="A17" s="12" t="s">
        <v>20</v>
      </c>
      <c r="B17" s="19" t="s">
        <v>21</v>
      </c>
      <c r="C17" s="14"/>
      <c r="D17" s="14"/>
      <c r="E17" s="6">
        <v>0</v>
      </c>
      <c r="F17" s="11" t="s">
        <v>22</v>
      </c>
    </row>
    <row r="18" spans="1:9" ht="26.25" customHeight="1" x14ac:dyDescent="0.2">
      <c r="A18" s="12" t="s">
        <v>23</v>
      </c>
      <c r="B18" s="19" t="s">
        <v>24</v>
      </c>
      <c r="C18" s="14"/>
      <c r="D18" s="14"/>
      <c r="E18" s="34" t="s">
        <v>57</v>
      </c>
      <c r="F18" s="35"/>
    </row>
    <row r="19" spans="1:9" ht="26.25" customHeight="1" x14ac:dyDescent="0.2">
      <c r="A19" s="12" t="s">
        <v>25</v>
      </c>
      <c r="B19" s="19" t="s">
        <v>26</v>
      </c>
      <c r="C19" s="15"/>
      <c r="D19" s="16"/>
      <c r="E19" s="34" t="s">
        <v>57</v>
      </c>
      <c r="F19" s="35"/>
    </row>
    <row r="20" spans="1:9" ht="11.25" customHeight="1" x14ac:dyDescent="0.2"/>
    <row r="21" spans="1:9" ht="18" customHeight="1" x14ac:dyDescent="0.2">
      <c r="A21" s="9" t="s">
        <v>27</v>
      </c>
      <c r="B21" s="9" t="s">
        <v>28</v>
      </c>
    </row>
    <row r="22" spans="1:9" ht="18" customHeight="1" x14ac:dyDescent="0.2">
      <c r="A22" s="9" t="s">
        <v>29</v>
      </c>
      <c r="B22" s="9" t="s">
        <v>30</v>
      </c>
    </row>
    <row r="23" spans="1:9" ht="18" customHeight="1" x14ac:dyDescent="0.2">
      <c r="A23" s="9" t="s">
        <v>31</v>
      </c>
      <c r="B23" s="9" t="s">
        <v>32</v>
      </c>
    </row>
    <row r="24" spans="1:9" ht="18" customHeight="1" x14ac:dyDescent="0.2">
      <c r="A24" s="9" t="s">
        <v>33</v>
      </c>
      <c r="B24" s="9" t="s">
        <v>34</v>
      </c>
    </row>
    <row r="25" spans="1:9" ht="11.25" customHeight="1" x14ac:dyDescent="0.2"/>
    <row r="26" spans="1:9" ht="18" customHeight="1" x14ac:dyDescent="0.2">
      <c r="A26" s="17" t="s">
        <v>35</v>
      </c>
    </row>
    <row r="27" spans="1:9" ht="18" customHeight="1" x14ac:dyDescent="0.2">
      <c r="A27" s="9" t="s">
        <v>36</v>
      </c>
    </row>
    <row r="28" spans="1:9" ht="88.5" customHeight="1" x14ac:dyDescent="0.2"/>
    <row r="29" spans="1:9" ht="18" customHeight="1" x14ac:dyDescent="0.2">
      <c r="A29" s="9" t="s">
        <v>37</v>
      </c>
    </row>
    <row r="30" spans="1:9" ht="140.25" customHeight="1" x14ac:dyDescent="0.2">
      <c r="I30"/>
    </row>
    <row r="31" spans="1:9" ht="11.25" customHeight="1" x14ac:dyDescent="0.2"/>
    <row r="32" spans="1:9" ht="18" customHeight="1" x14ac:dyDescent="0.2">
      <c r="A32" s="17" t="s">
        <v>38</v>
      </c>
    </row>
    <row r="33" spans="1:6" ht="37.5" customHeight="1" x14ac:dyDescent="0.2">
      <c r="A33" s="32" t="str">
        <f>判定用シート!D7</f>
        <v>盛土規制法　みなし許可　と　中間検査　と　定期報告　の対象です。</v>
      </c>
      <c r="B33" s="32"/>
      <c r="C33" s="32"/>
      <c r="D33" s="32"/>
      <c r="E33" s="32"/>
      <c r="F33" s="32"/>
    </row>
    <row r="34" spans="1:6" ht="37.5" customHeight="1" x14ac:dyDescent="0.2">
      <c r="A34" s="18"/>
      <c r="B34" s="18"/>
      <c r="C34" s="18"/>
      <c r="D34" s="18"/>
      <c r="E34" s="18"/>
      <c r="F34" s="18"/>
    </row>
    <row r="35" spans="1:6" ht="18" customHeight="1" x14ac:dyDescent="0.2"/>
    <row r="36" spans="1:6" ht="18" customHeight="1" x14ac:dyDescent="0.2"/>
  </sheetData>
  <sheetProtection algorithmName="SHA-512" hashValue="nZTSxaDWAm21jQumeO7XAEQezaAMQ55Z/lJsl9MDnrEHi0HYYCamiEJUp7/YZPCR4hmmAiQgwjAVYdviEmnxRA==" saltValue="4I1cE8ZECbp3OTMPY7BJuQ==" spinCount="100000" sheet="1" selectLockedCells="1"/>
  <mergeCells count="17">
    <mergeCell ref="A33:F33"/>
    <mergeCell ref="A4:B7"/>
    <mergeCell ref="A12:D12"/>
    <mergeCell ref="E18:F18"/>
    <mergeCell ref="E19:F19"/>
    <mergeCell ref="E12:F12"/>
    <mergeCell ref="D4:F4"/>
    <mergeCell ref="D5:F5"/>
    <mergeCell ref="A1:F1"/>
    <mergeCell ref="A3:C3"/>
    <mergeCell ref="D3:F3"/>
    <mergeCell ref="A9:C9"/>
    <mergeCell ref="A10:C10"/>
    <mergeCell ref="D9:F9"/>
    <mergeCell ref="D10:F10"/>
    <mergeCell ref="D6:F6"/>
    <mergeCell ref="D7:F7"/>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 x14ac:dyDescent="0.2"/>
  <cols>
    <col min="1" max="1" width="3.7265625" customWidth="1"/>
    <col min="2" max="2" width="10.26953125" bestFit="1" customWidth="1"/>
    <col min="3" max="7" width="10" customWidth="1"/>
    <col min="10" max="11" width="9" style="1"/>
    <col min="13" max="13" width="45" customWidth="1"/>
    <col min="15" max="15" width="55.08984375" customWidth="1"/>
  </cols>
  <sheetData>
    <row r="1" spans="2:15" ht="22.5" customHeight="1" x14ac:dyDescent="0.2"/>
    <row r="2" spans="2:15" ht="39" x14ac:dyDescent="0.2">
      <c r="B2" s="2"/>
      <c r="C2" s="3" t="s">
        <v>39</v>
      </c>
      <c r="D2" s="3" t="s">
        <v>40</v>
      </c>
      <c r="E2" s="3" t="s">
        <v>41</v>
      </c>
      <c r="F2" s="3" t="s">
        <v>42</v>
      </c>
      <c r="G2" s="3" t="s">
        <v>43</v>
      </c>
      <c r="H2" s="3" t="s">
        <v>44</v>
      </c>
      <c r="I2" s="3" t="s">
        <v>45</v>
      </c>
      <c r="K2" s="2" t="s">
        <v>46</v>
      </c>
    </row>
    <row r="3" spans="2:15" ht="22.5" customHeight="1" x14ac:dyDescent="0.2">
      <c r="B3" s="2" t="s">
        <v>47</v>
      </c>
      <c r="C3" s="2" t="str">
        <f>IF(チェックシート!$E$13&gt;1,"○","")</f>
        <v>○</v>
      </c>
      <c r="D3" s="2" t="str">
        <f>IF(チェックシート!$E$14&gt;2,"○","")</f>
        <v/>
      </c>
      <c r="E3" s="2" t="str">
        <f>IF(チェックシート!$E$15&gt;2,"○","")</f>
        <v/>
      </c>
      <c r="F3" s="2" t="str">
        <f>IF(チェックシート!$E$16&gt;2,"○","")</f>
        <v/>
      </c>
      <c r="G3" s="2" t="str">
        <f>IF(チェックシート!$E$17&gt;500,"○","")</f>
        <v/>
      </c>
      <c r="H3" s="4"/>
      <c r="I3" s="4"/>
      <c r="J3" s="1" t="s">
        <v>48</v>
      </c>
      <c r="K3" s="2" t="str">
        <f>IF(COUNTIF(C3:G3,"○"),"○","")</f>
        <v>○</v>
      </c>
      <c r="L3" s="1" t="s">
        <v>48</v>
      </c>
      <c r="M3" t="s">
        <v>49</v>
      </c>
    </row>
    <row r="4" spans="2:15" ht="22.5" customHeight="1" x14ac:dyDescent="0.2">
      <c r="B4" s="2" t="s">
        <v>50</v>
      </c>
      <c r="C4" s="2" t="str">
        <f>IF(チェックシート!$E$13&gt;2,"○","")</f>
        <v>○</v>
      </c>
      <c r="D4" s="2" t="str">
        <f>IF(チェックシート!$E$14&gt;5,"○","")</f>
        <v/>
      </c>
      <c r="E4" s="2" t="str">
        <f>IF(チェックシート!$E$15&gt;5,"○","")</f>
        <v/>
      </c>
      <c r="F4" s="2" t="str">
        <f>IF(チェックシート!$E$16&gt;5,"○","")</f>
        <v/>
      </c>
      <c r="G4" s="2" t="str">
        <f>IF(チェックシート!$E$17&gt;3000,"○","")</f>
        <v/>
      </c>
      <c r="H4" s="2" t="str">
        <f>IF(チェックシート!$E$18="有","○","")</f>
        <v>○</v>
      </c>
      <c r="I4" s="4"/>
      <c r="J4" s="1" t="s">
        <v>48</v>
      </c>
      <c r="K4" s="2" t="str">
        <f>IF(COUNTIF(C4:G4,"○"),IF(H4="○","○",""),"")</f>
        <v>○</v>
      </c>
      <c r="L4" s="1" t="s">
        <v>48</v>
      </c>
      <c r="M4" t="s">
        <v>51</v>
      </c>
      <c r="N4" s="36" t="s">
        <v>48</v>
      </c>
      <c r="O4" s="37" t="s">
        <v>52</v>
      </c>
    </row>
    <row r="5" spans="2:15" ht="22.5" customHeight="1" x14ac:dyDescent="0.2">
      <c r="B5" s="2" t="s">
        <v>53</v>
      </c>
      <c r="C5" s="2" t="str">
        <f>IF(チェックシート!$E$13&gt;2,"○","")</f>
        <v>○</v>
      </c>
      <c r="D5" s="2" t="str">
        <f>IF(チェックシート!$E$14&gt;5,"○","")</f>
        <v/>
      </c>
      <c r="E5" s="2" t="str">
        <f>IF(チェックシート!$E$15&gt;5,"○","")</f>
        <v/>
      </c>
      <c r="F5" s="2" t="str">
        <f>IF(チェックシート!$E$16&gt;5,"○","")</f>
        <v/>
      </c>
      <c r="G5" s="2" t="str">
        <f>IF(チェックシート!$E$17&gt;3000,"○","")</f>
        <v/>
      </c>
      <c r="H5" s="4"/>
      <c r="I5" s="2" t="str">
        <f>IF(チェックシート!$E$19="有","○","")</f>
        <v>○</v>
      </c>
      <c r="J5" s="1" t="s">
        <v>48</v>
      </c>
      <c r="K5" s="2" t="str">
        <f>IF(COUNTIF(C5:G5,"○"),IF(I5="○","○",""),"")</f>
        <v>○</v>
      </c>
      <c r="L5" s="1" t="s">
        <v>48</v>
      </c>
      <c r="M5" t="s">
        <v>54</v>
      </c>
      <c r="N5" s="36"/>
      <c r="O5" s="37"/>
    </row>
    <row r="6" spans="2:15" ht="22.5" customHeight="1" x14ac:dyDescent="0.2">
      <c r="M6" t="s">
        <v>55</v>
      </c>
    </row>
    <row r="7" spans="2:15" ht="22.5" customHeight="1" x14ac:dyDescent="0.2">
      <c r="B7" s="1" t="s">
        <v>56</v>
      </c>
      <c r="C7" s="1" t="s">
        <v>48</v>
      </c>
      <c r="D7" t="str">
        <f>IF(K5="○",IF(K4="○",O4,M5),IF(K4="○",M4,IF(K3="○",M3,M6)))</f>
        <v>盛土規制法　みなし許可　と　中間検査　と　定期報告　の対象です。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大倉 佑介（都市計画課）</cp:lastModifiedBy>
  <cp:revision/>
  <cp:lastPrinted>2025-06-10T08:51:45Z</cp:lastPrinted>
  <dcterms:created xsi:type="dcterms:W3CDTF">2025-06-06T07:45:15Z</dcterms:created>
  <dcterms:modified xsi:type="dcterms:W3CDTF">2025-06-11T05:47:51Z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